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4"/>
  <workbookPr/>
  <mc:AlternateContent xmlns:mc="http://schemas.openxmlformats.org/markup-compatibility/2006">
    <mc:Choice Requires="x15">
      <x15ac:absPath xmlns:x15ac="http://schemas.microsoft.com/office/spreadsheetml/2010/11/ac" url="M:\רכישות - חוזים\מכרזי שב''ס\שנת 2022\5-2022\מפרט\"/>
    </mc:Choice>
  </mc:AlternateContent>
  <xr:revisionPtr revIDLastSave="0" documentId="8_{D149A64C-24A3-41C5-B363-BD0737219EC9}" xr6:coauthVersionLast="36" xr6:coauthVersionMax="36" xr10:uidLastSave="{00000000-0000-0000-0000-000000000000}"/>
  <bookViews>
    <workbookView xWindow="0" yWindow="0" windowWidth="19200" windowHeight="6240" xr2:uid="{00000000-000D-0000-FFFF-FFFF00000000}"/>
  </bookViews>
  <sheets>
    <sheet name="טופס הצעת המחיר - עדכני" sheetId="1" r:id="rId1"/>
  </sheets>
  <definedNames>
    <definedName name="OLE_LINK1" localSheetId="0">'טופס הצעת המחיר - עדכני'!#REF!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1" i="1" l="1"/>
  <c r="G30" i="1"/>
  <c r="G29" i="1"/>
  <c r="G27" i="1"/>
  <c r="G19" i="1"/>
  <c r="G18" i="1"/>
  <c r="G17" i="1"/>
  <c r="G16" i="1"/>
  <c r="G15" i="1"/>
  <c r="G7" i="1"/>
  <c r="G6" i="1"/>
  <c r="G5" i="1"/>
  <c r="G8" i="1" l="1"/>
  <c r="G32" i="1"/>
  <c r="G20" i="1"/>
  <c r="I34" i="1" l="1"/>
  <c r="I36" i="1" s="1"/>
  <c r="I45" i="1" l="1"/>
</calcChain>
</file>

<file path=xl/sharedStrings.xml><?xml version="1.0" encoding="utf-8"?>
<sst xmlns="http://schemas.openxmlformats.org/spreadsheetml/2006/main" count="77" uniqueCount="46">
  <si>
    <t>מס"ד</t>
  </si>
  <si>
    <t>תאור</t>
  </si>
  <si>
    <t>יח' מידה</t>
  </si>
  <si>
    <t>כמות מוערכת לשנה</t>
  </si>
  <si>
    <r>
      <t xml:space="preserve">מחיר יח' מרבי </t>
    </r>
    <r>
      <rPr>
        <b/>
        <sz val="11"/>
        <color rgb="FF000000"/>
        <rFont val="David"/>
        <family val="2"/>
      </rPr>
      <t>(בש"ח, לא כולל מע"מ)</t>
    </r>
  </si>
  <si>
    <t>סה"כ</t>
  </si>
  <si>
    <t>קומפלט</t>
  </si>
  <si>
    <r>
      <t xml:space="preserve">סיכום כתב הכמויות - </t>
    </r>
    <r>
      <rPr>
        <b/>
        <sz val="12"/>
        <color rgb="FFFF0000"/>
        <rFont val="David"/>
        <family val="2"/>
      </rPr>
      <t>לא למילוי - ימולא ע"י המזמין בלבד !</t>
    </r>
  </si>
  <si>
    <t>ספ'</t>
  </si>
  <si>
    <t>פרק</t>
  </si>
  <si>
    <t>משקל (%)</t>
  </si>
  <si>
    <t>סה"כ עלות הפרק לאחר הנחה (אם קיימת) (₪)</t>
  </si>
  <si>
    <r>
      <t xml:space="preserve">עלות ההצעה המשוקללת </t>
    </r>
    <r>
      <rPr>
        <sz val="12"/>
        <color rgb="FF000000"/>
        <rFont val="David"/>
        <family val="2"/>
      </rPr>
      <t>(מחיר הפרק לאחר הנחה * משקל הפרק)</t>
    </r>
  </si>
  <si>
    <t xml:space="preserve">סה"כ עלות ההצעה </t>
  </si>
  <si>
    <t>מע"מ</t>
  </si>
  <si>
    <t>סה"כ עלות ההצעה כולל מע"מ</t>
  </si>
  <si>
    <t xml:space="preserve">דמי מנוי </t>
  </si>
  <si>
    <t>שירותים נוספים</t>
  </si>
  <si>
    <t>התקנות, שעות עבודה</t>
  </si>
  <si>
    <t>דמי מנוי</t>
  </si>
  <si>
    <t>רישוי תמיכה ושירות לתוכנת שו"ב</t>
  </si>
  <si>
    <t>חודש</t>
  </si>
  <si>
    <t>פירוק / התקנת מערכת על כלל רכיביה (שלא במסגרת הרכבה ראשונית)</t>
  </si>
  <si>
    <t xml:space="preserve">התקנת מערכת על כלל רכיביה (כולל פירוק מערכת ישנה ) או העברה לכלי רכב אחר </t>
  </si>
  <si>
    <t>לא לחיוב</t>
  </si>
  <si>
    <t>התקנת יחידת קצה ניידת חדשה או פירוק והעברה לכלי רכב אחר או הסרה מכלי רכב וכל דבר אחר הנדרש לפעולה מלאה ותקינה,  קומפלט, כמפורט במסמכי המכרז מעבר לזמנים המפורטים בסעיף הSLA-</t>
  </si>
  <si>
    <t>התקנת  מערכת /תת מערכת קודן /מקלדת דיווח לנסיעות פרטיות וכל דבר אחר הנדרש לפעולה מלאה ותקינה,  קומפלט, כמפורט במסמכי המכרז</t>
  </si>
  <si>
    <t>התקנת  מערכת /תת מערכת מנעול לעקיפת הנעה ללא זיהוי וכל דבר אחר הנדרש לפעולה מלאה ותקינה,  קומפלט, כמפורט במסמכי המכרז</t>
  </si>
  <si>
    <t>אספקת עמדת צריבה כמפורט באפיון   וכמפורט במסמכי המכרז</t>
  </si>
  <si>
    <t xml:space="preserve">שעת עבודה טכנאי  </t>
  </si>
  <si>
    <t>שעת עבודה מהנדס/מפתח תוכנה</t>
  </si>
  <si>
    <t>פרק א</t>
  </si>
  <si>
    <t>פרק ב</t>
  </si>
  <si>
    <t>פרק ג</t>
  </si>
  <si>
    <r>
      <t xml:space="preserve">אחוז הנחה </t>
    </r>
    <r>
      <rPr>
        <b/>
        <sz val="11"/>
        <color rgb="FF000000"/>
        <rFont val="David"/>
        <family val="2"/>
      </rPr>
      <t xml:space="preserve"> </t>
    </r>
    <r>
      <rPr>
        <b/>
        <sz val="12"/>
        <color rgb="FF000000"/>
        <rFont val="David"/>
        <family val="2"/>
      </rPr>
      <t>מוצע</t>
    </r>
    <r>
      <rPr>
        <b/>
        <sz val="11"/>
        <color rgb="FF000000"/>
        <rFont val="David"/>
        <family val="2"/>
      </rPr>
      <t xml:space="preserve"> </t>
    </r>
    <r>
      <rPr>
        <b/>
        <sz val="12"/>
        <color rgb="FF000000"/>
        <rFont val="David"/>
        <family val="2"/>
      </rPr>
      <t>(%)</t>
    </r>
  </si>
  <si>
    <t xml:space="preserve">חיבור והתממשקות לנתונים ומערכות נוספות ברכב  מעבר לדיאגנוסטיקה וכל דבר אחר הנדרש לפעולה מלאה ותקינה,  קומפלט, כמפורט באפיון סעיף 5.12 ובמסמכי המכרז </t>
  </si>
  <si>
    <t>אספקת כפתור דאלאס כמפורט באיפיון   וכמפורט במסמכי המכרז</t>
  </si>
  <si>
    <t>יחי'</t>
  </si>
  <si>
    <t>דמי מנוי חודשיים ליחידת מצוקה נישאת -   (עלות שידור וזמן אוויר, עלויות תפעול ותחזוקה וכל הנדרש לפעולה מלאה ותקינה,  קומפלט, כמפורט בפרק ד' במסמכי המכרז</t>
  </si>
  <si>
    <t>דמי מנוי חודשיים  ליחידה ניידת - יכלול את עלות המערכת  על כל רכיביה   (עלות שידור וזמן אוויר, עלויות תפעול ותחזוקה וכל הנדרש לפעולה מלאה ותקינה,  קומפלט, כמפורט בפרק ד' במסמכי המכרז</t>
  </si>
  <si>
    <t>הערות</t>
  </si>
  <si>
    <t>כמות של 2300 יח' קצה לחודש</t>
  </si>
  <si>
    <t>כמות של 400 יח' קצה לחודש</t>
  </si>
  <si>
    <t>כמות של 20 יח' קצה לחודש</t>
  </si>
  <si>
    <t>אחוז הנחה</t>
  </si>
  <si>
    <t xml:space="preserve">סה"כ לאחר הנחה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</si>
</sst>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8" formatCode="&quot;₪&quot;\ #,##0.00;[Red]&quot;₪&quot;\ \-#,##0.00"/>
    <numFmt numFmtId="43" formatCode="_ * #,##0.00_ ;_ * \-#,##0.00_ ;_ * &quot;-&quot;??_ ;_ @_ "/>
  </numFmts>
  <fonts count="22" x14ac:knownFonts="1">
    <font>
      <sz val="11"/>
      <color theme="1"/>
      <name val="Arial"/>
      <family val="2"/>
      <charset val="177"/>
      <scheme val="minor"/>
    </font>
    <font>
      <b/>
      <u/>
      <sz val="12"/>
      <color theme="1"/>
      <name val="Arial"/>
      <family val="2"/>
      <scheme val="minor"/>
    </font>
    <font>
      <b/>
      <sz val="12"/>
      <color theme="1"/>
      <name val="David"/>
      <family val="2"/>
      <charset val="177"/>
    </font>
    <font>
      <b/>
      <sz val="14"/>
      <color rgb="FF000000"/>
      <name val="David"/>
      <family val="2"/>
      <charset val="177"/>
    </font>
    <font>
      <b/>
      <sz val="11"/>
      <color rgb="FF000000"/>
      <name val="David"/>
      <family val="2"/>
    </font>
    <font>
      <sz val="12"/>
      <color rgb="FF000000"/>
      <name val="David"/>
      <family val="2"/>
      <charset val="177"/>
    </font>
    <font>
      <sz val="11"/>
      <color rgb="FF000000"/>
      <name val="David"/>
      <family val="2"/>
    </font>
    <font>
      <sz val="14"/>
      <color rgb="FF000000"/>
      <name val="David"/>
      <family val="2"/>
    </font>
    <font>
      <sz val="11"/>
      <color theme="1"/>
      <name val="Calibri"/>
      <family val="2"/>
    </font>
    <font>
      <b/>
      <sz val="16"/>
      <color rgb="FF000000"/>
      <name val="David"/>
      <family val="2"/>
      <charset val="177"/>
    </font>
    <font>
      <b/>
      <sz val="20"/>
      <color rgb="FF000000"/>
      <name val="David"/>
      <family val="2"/>
      <charset val="177"/>
    </font>
    <font>
      <sz val="12"/>
      <color rgb="FF000000"/>
      <name val="David"/>
      <family val="2"/>
    </font>
    <font>
      <b/>
      <sz val="12"/>
      <color rgb="FF000000"/>
      <name val="David"/>
      <family val="2"/>
      <charset val="177"/>
    </font>
    <font>
      <sz val="14"/>
      <color rgb="FF000000"/>
      <name val="David"/>
      <family val="2"/>
      <charset val="177"/>
    </font>
    <font>
      <b/>
      <sz val="12"/>
      <color rgb="FFFF0000"/>
      <name val="David"/>
      <family val="2"/>
    </font>
    <font>
      <b/>
      <sz val="12"/>
      <color rgb="FF000000"/>
      <name val="David"/>
      <family val="2"/>
    </font>
    <font>
      <b/>
      <sz val="14"/>
      <color rgb="FF000000"/>
      <name val="David"/>
      <family val="2"/>
    </font>
    <font>
      <b/>
      <sz val="18"/>
      <color rgb="FF000000"/>
      <name val="David"/>
      <family val="2"/>
      <charset val="177"/>
    </font>
    <font>
      <b/>
      <sz val="11"/>
      <color theme="1"/>
      <name val="Arial"/>
      <family val="2"/>
      <scheme val="minor"/>
    </font>
    <font>
      <b/>
      <sz val="12"/>
      <color theme="1"/>
      <name val="Arial"/>
      <family val="2"/>
      <scheme val="minor"/>
    </font>
    <font>
      <b/>
      <sz val="16"/>
      <color theme="1"/>
      <name val="Arial"/>
      <family val="2"/>
      <scheme val="minor"/>
    </font>
    <font>
      <sz val="14"/>
      <color theme="1"/>
      <name val="David"/>
      <family val="2"/>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s>
  <cellStyleXfs count="1">
    <xf numFmtId="0" fontId="0" fillId="0" borderId="0"/>
  </cellStyleXfs>
  <cellXfs count="102">
    <xf numFmtId="0" fontId="0" fillId="0" borderId="0" xfId="0"/>
    <xf numFmtId="0" fontId="1" fillId="0" borderId="0" xfId="0" applyFont="1" applyAlignment="1"/>
    <xf numFmtId="0" fontId="3" fillId="0" borderId="4" xfId="0" applyFont="1" applyBorder="1" applyAlignment="1">
      <alignment horizontal="center" vertical="center" wrapText="1" readingOrder="2"/>
    </xf>
    <xf numFmtId="0" fontId="3" fillId="0" borderId="5" xfId="0" applyFont="1" applyBorder="1" applyAlignment="1">
      <alignment horizontal="center" vertical="center" wrapText="1" readingOrder="2"/>
    </xf>
    <xf numFmtId="0" fontId="3" fillId="0" borderId="6" xfId="0" applyFont="1" applyBorder="1" applyAlignment="1">
      <alignment horizontal="center" vertical="center" wrapText="1" readingOrder="2"/>
    </xf>
    <xf numFmtId="0" fontId="5" fillId="0" borderId="7" xfId="0" applyFont="1" applyBorder="1" applyAlignment="1">
      <alignment horizontal="center" vertical="center" wrapText="1" readingOrder="2"/>
    </xf>
    <xf numFmtId="0" fontId="6" fillId="0" borderId="8" xfId="0" applyFont="1" applyBorder="1" applyAlignment="1">
      <alignment horizontal="right" vertical="center" wrapText="1" readingOrder="2"/>
    </xf>
    <xf numFmtId="0" fontId="5" fillId="0" borderId="8" xfId="0" applyFont="1" applyBorder="1" applyAlignment="1">
      <alignment horizontal="center" vertical="center" wrapText="1" readingOrder="2"/>
    </xf>
    <xf numFmtId="0" fontId="7" fillId="0" borderId="8" xfId="0" applyFont="1" applyBorder="1" applyAlignment="1">
      <alignment horizontal="center" vertical="center" wrapText="1" readingOrder="2"/>
    </xf>
    <xf numFmtId="0" fontId="7" fillId="0" borderId="9" xfId="0" applyFont="1" applyBorder="1" applyAlignment="1">
      <alignment horizontal="center" vertical="center" wrapText="1" readingOrder="2"/>
    </xf>
    <xf numFmtId="0" fontId="5" fillId="0" borderId="10" xfId="0" applyFont="1" applyBorder="1" applyAlignment="1">
      <alignment horizontal="center" vertical="center" wrapText="1" readingOrder="2"/>
    </xf>
    <xf numFmtId="0" fontId="6" fillId="0" borderId="11" xfId="0" applyFont="1" applyBorder="1" applyAlignment="1">
      <alignment horizontal="right" vertical="center" wrapText="1" readingOrder="2"/>
    </xf>
    <xf numFmtId="0" fontId="5" fillId="0" borderId="11" xfId="0" applyFont="1" applyBorder="1" applyAlignment="1">
      <alignment horizontal="center" vertical="center" wrapText="1" readingOrder="2"/>
    </xf>
    <xf numFmtId="0" fontId="7" fillId="0" borderId="11" xfId="0" applyFont="1" applyBorder="1" applyAlignment="1">
      <alignment horizontal="center" vertical="center" wrapText="1" readingOrder="2"/>
    </xf>
    <xf numFmtId="0" fontId="7" fillId="0" borderId="12" xfId="0" applyFont="1" applyBorder="1" applyAlignment="1">
      <alignment horizontal="center" vertical="center" wrapText="1" readingOrder="2"/>
    </xf>
    <xf numFmtId="0" fontId="5" fillId="0" borderId="13" xfId="0" applyFont="1" applyBorder="1" applyAlignment="1">
      <alignment horizontal="center" vertical="center" wrapText="1" readingOrder="2"/>
    </xf>
    <xf numFmtId="0" fontId="5" fillId="0" borderId="14" xfId="0" applyFont="1" applyBorder="1" applyAlignment="1">
      <alignment horizontal="center" vertical="center" wrapText="1" readingOrder="2"/>
    </xf>
    <xf numFmtId="0" fontId="7" fillId="0" borderId="14" xfId="0" applyFont="1" applyBorder="1" applyAlignment="1">
      <alignment horizontal="center" vertical="center" wrapText="1" readingOrder="2"/>
    </xf>
    <xf numFmtId="0" fontId="7" fillId="0" borderId="15" xfId="0" applyFont="1" applyBorder="1" applyAlignment="1">
      <alignment horizontal="center" vertical="center" wrapText="1" readingOrder="2"/>
    </xf>
    <xf numFmtId="9" fontId="9" fillId="3" borderId="19" xfId="0" applyNumberFormat="1" applyFont="1" applyFill="1" applyBorder="1" applyAlignment="1">
      <alignment horizontal="center" vertical="center" wrapText="1" readingOrder="2"/>
    </xf>
    <xf numFmtId="3" fontId="9" fillId="0" borderId="20" xfId="0" applyNumberFormat="1" applyFont="1" applyFill="1" applyBorder="1" applyAlignment="1">
      <alignment horizontal="center" vertical="center" wrapText="1" readingOrder="2"/>
    </xf>
    <xf numFmtId="0" fontId="8" fillId="0" borderId="0" xfId="0" applyFont="1" applyAlignment="1">
      <alignment vertical="center" wrapText="1"/>
    </xf>
    <xf numFmtId="0" fontId="8" fillId="0" borderId="0" xfId="0" applyFont="1" applyBorder="1" applyAlignment="1">
      <alignment vertical="center" wrapText="1"/>
    </xf>
    <xf numFmtId="0" fontId="3" fillId="0" borderId="0" xfId="0" applyFont="1" applyFill="1" applyBorder="1" applyAlignment="1">
      <alignment horizontal="center" vertical="center" wrapText="1" readingOrder="2"/>
    </xf>
    <xf numFmtId="3" fontId="9" fillId="0" borderId="21" xfId="0" applyNumberFormat="1" applyFont="1" applyFill="1" applyBorder="1" applyAlignment="1">
      <alignment horizontal="center" vertical="center" wrapText="1" readingOrder="2"/>
    </xf>
    <xf numFmtId="0" fontId="10" fillId="0" borderId="21" xfId="0" applyFont="1" applyFill="1" applyBorder="1" applyAlignment="1">
      <alignment horizontal="center" vertical="center" wrapText="1" readingOrder="2"/>
    </xf>
    <xf numFmtId="0" fontId="11" fillId="0" borderId="8" xfId="0" applyFont="1" applyBorder="1" applyAlignment="1">
      <alignment horizontal="right" vertical="center" wrapText="1" readingOrder="2"/>
    </xf>
    <xf numFmtId="0" fontId="11" fillId="0" borderId="11" xfId="0" applyFont="1" applyBorder="1" applyAlignment="1">
      <alignment horizontal="right" vertical="center" wrapText="1" readingOrder="2"/>
    </xf>
    <xf numFmtId="0" fontId="11" fillId="0" borderId="14" xfId="0" applyFont="1" applyBorder="1" applyAlignment="1">
      <alignment horizontal="right" vertical="center" wrapText="1" readingOrder="2"/>
    </xf>
    <xf numFmtId="1" fontId="10" fillId="0" borderId="21" xfId="0" applyNumberFormat="1" applyFont="1" applyFill="1" applyBorder="1" applyAlignment="1">
      <alignment horizontal="center" vertical="center" wrapText="1" readingOrder="2"/>
    </xf>
    <xf numFmtId="0" fontId="2" fillId="0" borderId="0" xfId="0" applyFont="1" applyFill="1" applyBorder="1" applyAlignment="1">
      <alignment vertical="center"/>
    </xf>
    <xf numFmtId="0" fontId="12" fillId="0" borderId="7" xfId="0" applyFont="1" applyBorder="1" applyAlignment="1">
      <alignment horizontal="center" vertical="center" wrapText="1" readingOrder="2"/>
    </xf>
    <xf numFmtId="0" fontId="12" fillId="0" borderId="8" xfId="0" applyFont="1" applyBorder="1" applyAlignment="1">
      <alignment horizontal="center" vertical="center" wrapText="1" readingOrder="2"/>
    </xf>
    <xf numFmtId="0" fontId="12" fillId="4" borderId="8" xfId="0" applyFont="1" applyFill="1" applyBorder="1" applyAlignment="1">
      <alignment horizontal="center" vertical="center" wrapText="1" readingOrder="2"/>
    </xf>
    <xf numFmtId="0" fontId="12" fillId="2" borderId="27" xfId="0" applyFont="1" applyFill="1" applyBorder="1" applyAlignment="1">
      <alignment horizontal="center" vertical="center" wrapText="1" readingOrder="2"/>
    </xf>
    <xf numFmtId="0" fontId="15" fillId="0" borderId="10" xfId="0" applyFont="1" applyBorder="1" applyAlignment="1">
      <alignment horizontal="center" vertical="center" readingOrder="1"/>
    </xf>
    <xf numFmtId="0" fontId="3" fillId="0" borderId="11" xfId="0" applyFont="1" applyBorder="1" applyAlignment="1">
      <alignment horizontal="center" vertical="center" readingOrder="2"/>
    </xf>
    <xf numFmtId="1" fontId="7" fillId="4" borderId="11" xfId="0" applyNumberFormat="1" applyFont="1" applyFill="1" applyBorder="1" applyAlignment="1">
      <alignment horizontal="center" vertical="center" readingOrder="1"/>
    </xf>
    <xf numFmtId="9" fontId="7" fillId="3" borderId="11" xfId="0" applyNumberFormat="1" applyFont="1" applyFill="1" applyBorder="1" applyAlignment="1">
      <alignment horizontal="center" vertical="center" readingOrder="1"/>
    </xf>
    <xf numFmtId="3" fontId="7" fillId="2" borderId="19" xfId="0" applyNumberFormat="1" applyFont="1" applyFill="1" applyBorder="1" applyAlignment="1">
      <alignment horizontal="center" vertical="center" readingOrder="1"/>
    </xf>
    <xf numFmtId="1" fontId="13" fillId="4" borderId="11" xfId="0" applyNumberFormat="1" applyFont="1" applyFill="1" applyBorder="1" applyAlignment="1">
      <alignment horizontal="center" vertical="center" readingOrder="1"/>
    </xf>
    <xf numFmtId="43" fontId="8" fillId="0" borderId="0" xfId="0" applyNumberFormat="1" applyFont="1" applyAlignment="1">
      <alignment vertical="center"/>
    </xf>
    <xf numFmtId="0" fontId="3" fillId="0" borderId="0" xfId="0" applyFont="1" applyFill="1" applyBorder="1" applyAlignment="1">
      <alignment vertical="center" wrapText="1" readingOrder="2"/>
    </xf>
    <xf numFmtId="0" fontId="12" fillId="0" borderId="28" xfId="0" applyFont="1" applyBorder="1" applyAlignment="1">
      <alignment horizontal="center" vertical="center" wrapText="1" readingOrder="2"/>
    </xf>
    <xf numFmtId="6" fontId="16" fillId="2" borderId="29" xfId="0" applyNumberFormat="1" applyFont="1" applyFill="1" applyBorder="1" applyAlignment="1">
      <alignment horizontal="center" vertical="center" readingOrder="1"/>
    </xf>
    <xf numFmtId="0" fontId="8" fillId="0" borderId="0" xfId="0" applyFont="1" applyAlignment="1">
      <alignment vertical="center"/>
    </xf>
    <xf numFmtId="0" fontId="12" fillId="0" borderId="30" xfId="0" applyFont="1" applyBorder="1" applyAlignment="1">
      <alignment horizontal="center" vertical="center" wrapText="1" readingOrder="2"/>
    </xf>
    <xf numFmtId="6" fontId="13" fillId="0" borderId="0" xfId="0" applyNumberFormat="1" applyFont="1" applyBorder="1" applyAlignment="1">
      <alignment horizontal="center" vertical="center" readingOrder="1"/>
    </xf>
    <xf numFmtId="0" fontId="9" fillId="0" borderId="0" xfId="0" applyFont="1" applyFill="1" applyBorder="1" applyAlignment="1">
      <alignment vertical="center" wrapText="1" readingOrder="2"/>
    </xf>
    <xf numFmtId="0" fontId="12" fillId="0" borderId="31" xfId="0" applyFont="1" applyBorder="1" applyAlignment="1">
      <alignment horizontal="center" vertical="center" wrapText="1" readingOrder="2"/>
    </xf>
    <xf numFmtId="6" fontId="17" fillId="0" borderId="0" xfId="0" applyNumberFormat="1" applyFont="1" applyBorder="1" applyAlignment="1">
      <alignment horizontal="center" vertical="center" readingOrder="1"/>
    </xf>
    <xf numFmtId="0" fontId="18" fillId="0" borderId="0" xfId="0" applyFont="1" applyAlignment="1">
      <alignment horizontal="center"/>
    </xf>
    <xf numFmtId="0" fontId="20" fillId="0" borderId="0" xfId="0" applyFont="1" applyAlignment="1">
      <alignment horizontal="center"/>
    </xf>
    <xf numFmtId="8" fontId="19" fillId="0" borderId="0" xfId="0" applyNumberFormat="1" applyFont="1" applyAlignment="1">
      <alignment horizontal="center"/>
    </xf>
    <xf numFmtId="0" fontId="6" fillId="0" borderId="14" xfId="0" applyFont="1" applyBorder="1" applyAlignment="1">
      <alignment horizontal="right" vertical="center" wrapText="1" readingOrder="2"/>
    </xf>
    <xf numFmtId="0" fontId="21" fillId="0" borderId="34" xfId="0" applyFont="1" applyBorder="1" applyAlignment="1">
      <alignment vertical="center" wrapText="1"/>
    </xf>
    <xf numFmtId="0" fontId="21" fillId="0" borderId="35" xfId="0" applyFont="1" applyBorder="1" applyAlignment="1">
      <alignment vertical="center" wrapText="1"/>
    </xf>
    <xf numFmtId="0" fontId="21" fillId="0" borderId="36" xfId="0" applyFont="1" applyBorder="1" applyAlignment="1">
      <alignment vertical="center" wrapText="1"/>
    </xf>
    <xf numFmtId="0" fontId="3" fillId="0" borderId="25" xfId="0" applyFont="1" applyFill="1" applyBorder="1" applyAlignment="1">
      <alignment horizontal="center" vertical="center" wrapText="1" readingOrder="2"/>
    </xf>
    <xf numFmtId="0" fontId="5" fillId="0" borderId="32" xfId="0" applyFont="1" applyBorder="1" applyAlignment="1">
      <alignment horizontal="center" vertical="center" wrapText="1" readingOrder="2"/>
    </xf>
    <xf numFmtId="0" fontId="6" fillId="0" borderId="22" xfId="0" applyFont="1" applyBorder="1" applyAlignment="1">
      <alignment horizontal="right" vertical="center" wrapText="1" readingOrder="2"/>
    </xf>
    <xf numFmtId="0" fontId="5" fillId="0" borderId="22" xfId="0" applyFont="1" applyBorder="1" applyAlignment="1">
      <alignment horizontal="center" vertical="center" wrapText="1" readingOrder="2"/>
    </xf>
    <xf numFmtId="0" fontId="7" fillId="0" borderId="22" xfId="0" applyFont="1" applyBorder="1" applyAlignment="1">
      <alignment horizontal="center" vertical="center" wrapText="1" readingOrder="2"/>
    </xf>
    <xf numFmtId="0" fontId="7" fillId="0" borderId="33" xfId="0" applyFont="1" applyBorder="1" applyAlignment="1">
      <alignment horizontal="center" vertical="center" wrapText="1" readingOrder="2"/>
    </xf>
    <xf numFmtId="0" fontId="8" fillId="0" borderId="0" xfId="0" applyFont="1" applyBorder="1" applyAlignment="1">
      <alignment vertical="center" wrapText="1"/>
    </xf>
    <xf numFmtId="0" fontId="8" fillId="0" borderId="0" xfId="0" applyFont="1" applyAlignment="1">
      <alignment vertical="center" wrapText="1"/>
    </xf>
    <xf numFmtId="0" fontId="3" fillId="0" borderId="32" xfId="0" applyFont="1" applyFill="1" applyBorder="1" applyAlignment="1">
      <alignment horizontal="center" vertical="center" wrapText="1" readingOrder="2"/>
    </xf>
    <xf numFmtId="0" fontId="3" fillId="0" borderId="22" xfId="0" applyFont="1" applyFill="1" applyBorder="1" applyAlignment="1">
      <alignment horizontal="center" vertical="center" wrapText="1" readingOrder="2"/>
    </xf>
    <xf numFmtId="0" fontId="3" fillId="0" borderId="33" xfId="0" applyFont="1" applyFill="1" applyBorder="1" applyAlignment="1">
      <alignment horizontal="center" vertical="center" wrapText="1" readingOrder="2"/>
    </xf>
    <xf numFmtId="0" fontId="3" fillId="0" borderId="10" xfId="0" applyFont="1" applyFill="1" applyBorder="1" applyAlignment="1">
      <alignment horizontal="center" vertical="center" wrapText="1" readingOrder="2"/>
    </xf>
    <xf numFmtId="0" fontId="3" fillId="0" borderId="11" xfId="0" applyFont="1" applyFill="1" applyBorder="1" applyAlignment="1">
      <alignment horizontal="center" vertical="center" wrapText="1" readingOrder="2"/>
    </xf>
    <xf numFmtId="0" fontId="3" fillId="0" borderId="12" xfId="0" applyFont="1" applyFill="1" applyBorder="1" applyAlignment="1">
      <alignment horizontal="center" vertical="center" wrapText="1" readingOrder="2"/>
    </xf>
    <xf numFmtId="0" fontId="9" fillId="0" borderId="17" xfId="0" applyFont="1" applyFill="1" applyBorder="1" applyAlignment="1">
      <alignment horizontal="center" vertical="center" wrapText="1" readingOrder="2"/>
    </xf>
    <xf numFmtId="0" fontId="9" fillId="0" borderId="19" xfId="0" applyFont="1" applyFill="1" applyBorder="1" applyAlignment="1">
      <alignment horizontal="center" vertical="center" wrapText="1" readingOrder="2"/>
    </xf>
    <xf numFmtId="0" fontId="3" fillId="3" borderId="10" xfId="0" applyFont="1" applyFill="1" applyBorder="1" applyAlignment="1">
      <alignment horizontal="center" vertical="center" wrapText="1" readingOrder="2"/>
    </xf>
    <xf numFmtId="0" fontId="3" fillId="3" borderId="11" xfId="0" applyFont="1" applyFill="1" applyBorder="1" applyAlignment="1">
      <alignment horizontal="center" vertical="center" wrapText="1" readingOrder="2"/>
    </xf>
    <xf numFmtId="0" fontId="3" fillId="3" borderId="12" xfId="0" applyFont="1" applyFill="1" applyBorder="1" applyAlignment="1">
      <alignment horizontal="center" vertical="center" wrapText="1" readingOrder="2"/>
    </xf>
    <xf numFmtId="0" fontId="2" fillId="2" borderId="23" xfId="0" applyFont="1" applyFill="1" applyBorder="1" applyAlignment="1">
      <alignment horizontal="center"/>
    </xf>
    <xf numFmtId="0" fontId="2" fillId="2" borderId="24" xfId="0" applyFont="1" applyFill="1" applyBorder="1" applyAlignment="1">
      <alignment horizontal="center"/>
    </xf>
    <xf numFmtId="0" fontId="2" fillId="2" borderId="25" xfId="0" applyFont="1" applyFill="1" applyBorder="1" applyAlignment="1">
      <alignment horizontal="center"/>
    </xf>
    <xf numFmtId="0" fontId="3" fillId="0" borderId="13" xfId="0" applyFont="1" applyFill="1" applyBorder="1" applyAlignment="1">
      <alignment horizontal="center" vertical="center" wrapText="1" readingOrder="2"/>
    </xf>
    <xf numFmtId="0" fontId="3" fillId="0" borderId="14" xfId="0" applyFont="1" applyFill="1" applyBorder="1" applyAlignment="1">
      <alignment horizontal="center" vertical="center" wrapText="1" readingOrder="2"/>
    </xf>
    <xf numFmtId="0" fontId="3" fillId="0" borderId="15" xfId="0" applyFont="1" applyFill="1" applyBorder="1" applyAlignment="1">
      <alignment horizontal="center" vertical="center" wrapText="1" readingOrder="2"/>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3" fillId="0" borderId="7" xfId="0" applyFont="1" applyFill="1" applyBorder="1" applyAlignment="1">
      <alignment horizontal="center" vertical="center" wrapText="1" readingOrder="2"/>
    </xf>
    <xf numFmtId="0" fontId="3" fillId="0" borderId="8" xfId="0" applyFont="1" applyFill="1" applyBorder="1" applyAlignment="1">
      <alignment horizontal="center" vertical="center" wrapText="1" readingOrder="2"/>
    </xf>
    <xf numFmtId="0" fontId="3" fillId="0" borderId="9" xfId="0" applyFont="1" applyFill="1" applyBorder="1" applyAlignment="1">
      <alignment horizontal="center" vertical="center" wrapText="1" readingOrder="2"/>
    </xf>
    <xf numFmtId="6" fontId="9" fillId="0" borderId="14" xfId="0" applyNumberFormat="1" applyFont="1" applyBorder="1" applyAlignment="1">
      <alignment horizontal="center" vertical="center" readingOrder="1"/>
    </xf>
    <xf numFmtId="6" fontId="9" fillId="0" borderId="15" xfId="0" applyNumberFormat="1" applyFont="1" applyBorder="1" applyAlignment="1">
      <alignment horizontal="center" vertical="center" readingOrder="1"/>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12" fillId="0" borderId="8" xfId="0" applyFont="1" applyBorder="1" applyAlignment="1">
      <alignment horizontal="center" vertical="center" wrapText="1" readingOrder="2"/>
    </xf>
    <xf numFmtId="0" fontId="12" fillId="0" borderId="16" xfId="0" applyFont="1" applyBorder="1" applyAlignment="1">
      <alignment horizontal="center" vertical="center" wrapText="1" readingOrder="2"/>
    </xf>
    <xf numFmtId="3" fontId="7" fillId="0" borderId="11" xfId="0" applyNumberFormat="1" applyFont="1" applyBorder="1" applyAlignment="1">
      <alignment horizontal="center" vertical="center" readingOrder="1"/>
    </xf>
    <xf numFmtId="3" fontId="7" fillId="0" borderId="18" xfId="0" applyNumberFormat="1" applyFont="1" applyBorder="1" applyAlignment="1">
      <alignment horizontal="center" vertical="center" readingOrder="1"/>
    </xf>
    <xf numFmtId="6" fontId="13" fillId="0" borderId="22" xfId="0" applyNumberFormat="1" applyFont="1" applyBorder="1" applyAlignment="1">
      <alignment horizontal="center" vertical="center" readingOrder="1"/>
    </xf>
    <xf numFmtId="6" fontId="13" fillId="0" borderId="26" xfId="0" applyNumberFormat="1" applyFont="1" applyBorder="1" applyAlignment="1">
      <alignment horizontal="center" vertical="center" readingOrder="1"/>
    </xf>
    <xf numFmtId="6" fontId="13" fillId="0" borderId="11" xfId="0" applyNumberFormat="1" applyFont="1" applyBorder="1" applyAlignment="1">
      <alignment horizontal="center" vertical="center" readingOrder="1"/>
    </xf>
    <xf numFmtId="6" fontId="13" fillId="0" borderId="12" xfId="0" applyNumberFormat="1" applyFont="1" applyBorder="1" applyAlignment="1">
      <alignment horizontal="center" vertical="center"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45"/>
  <sheetViews>
    <sheetView rightToLeft="1" tabSelected="1" zoomScaleNormal="100" workbookViewId="0">
      <selection activeCell="B38" sqref="B38:H45"/>
    </sheetView>
  </sheetViews>
  <sheetFormatPr defaultRowHeight="14.25" x14ac:dyDescent="0.2"/>
  <cols>
    <col min="3" max="3" width="28" customWidth="1"/>
    <col min="4" max="4" width="10.25" customWidth="1"/>
    <col min="5" max="5" width="11.125" customWidth="1"/>
    <col min="6" max="6" width="11.25" customWidth="1"/>
    <col min="7" max="7" width="16.625" customWidth="1"/>
    <col min="8" max="8" width="13.625" customWidth="1"/>
    <col min="9" max="9" width="18.375" customWidth="1"/>
    <col min="10" max="10" width="10.75" customWidth="1"/>
  </cols>
  <sheetData>
    <row r="1" spans="2:8" ht="15.75" x14ac:dyDescent="0.25">
      <c r="C1" s="1"/>
      <c r="D1" s="1"/>
      <c r="E1" s="1"/>
      <c r="F1" s="1"/>
    </row>
    <row r="2" spans="2:8" ht="16.5" thickBot="1" x14ac:dyDescent="0.3">
      <c r="C2" s="1"/>
      <c r="D2" s="1"/>
      <c r="E2" s="1"/>
      <c r="F2" s="1"/>
    </row>
    <row r="3" spans="2:8" ht="16.5" thickBot="1" x14ac:dyDescent="0.3">
      <c r="B3" s="77" t="s">
        <v>16</v>
      </c>
      <c r="C3" s="78"/>
      <c r="D3" s="78"/>
      <c r="E3" s="78"/>
      <c r="F3" s="78"/>
      <c r="G3" s="78"/>
      <c r="H3" s="79"/>
    </row>
    <row r="4" spans="2:8" ht="57" thickBot="1" x14ac:dyDescent="0.25">
      <c r="B4" s="2" t="s">
        <v>0</v>
      </c>
      <c r="C4" s="3" t="s">
        <v>1</v>
      </c>
      <c r="D4" s="3" t="s">
        <v>2</v>
      </c>
      <c r="E4" s="3" t="s">
        <v>3</v>
      </c>
      <c r="F4" s="3" t="s">
        <v>4</v>
      </c>
      <c r="G4" s="4" t="s">
        <v>5</v>
      </c>
      <c r="H4" s="58" t="s">
        <v>40</v>
      </c>
    </row>
    <row r="5" spans="2:8" ht="108.75" customHeight="1" x14ac:dyDescent="0.2">
      <c r="B5" s="5">
        <v>1</v>
      </c>
      <c r="C5" s="6" t="s">
        <v>39</v>
      </c>
      <c r="D5" s="7" t="s">
        <v>21</v>
      </c>
      <c r="E5" s="8">
        <v>27600</v>
      </c>
      <c r="F5" s="8">
        <v>25</v>
      </c>
      <c r="G5" s="9">
        <f>F5*E5</f>
        <v>690000</v>
      </c>
      <c r="H5" s="57" t="s">
        <v>41</v>
      </c>
    </row>
    <row r="6" spans="2:8" ht="90.75" customHeight="1" x14ac:dyDescent="0.2">
      <c r="B6" s="10">
        <v>2</v>
      </c>
      <c r="C6" s="11" t="s">
        <v>38</v>
      </c>
      <c r="D6" s="12" t="s">
        <v>21</v>
      </c>
      <c r="E6" s="13">
        <v>4800</v>
      </c>
      <c r="F6" s="13">
        <v>25</v>
      </c>
      <c r="G6" s="14">
        <f t="shared" ref="G6:G7" si="0">F6*E6</f>
        <v>120000</v>
      </c>
      <c r="H6" s="55" t="s">
        <v>42</v>
      </c>
    </row>
    <row r="7" spans="2:8" ht="57" thickBot="1" x14ac:dyDescent="0.25">
      <c r="B7" s="15">
        <v>3</v>
      </c>
      <c r="C7" s="54" t="s">
        <v>20</v>
      </c>
      <c r="D7" s="16" t="s">
        <v>21</v>
      </c>
      <c r="E7" s="17">
        <v>240</v>
      </c>
      <c r="F7" s="17">
        <v>150</v>
      </c>
      <c r="G7" s="18">
        <f t="shared" si="0"/>
        <v>36000</v>
      </c>
      <c r="H7" s="56" t="s">
        <v>43</v>
      </c>
    </row>
    <row r="8" spans="2:8" ht="14.25" customHeight="1" x14ac:dyDescent="0.2">
      <c r="B8" s="64"/>
      <c r="C8" s="64"/>
      <c r="D8" s="66" t="s">
        <v>5</v>
      </c>
      <c r="E8" s="67"/>
      <c r="F8" s="68"/>
      <c r="G8" s="72">
        <f>SUM(G5:G7)</f>
        <v>846000</v>
      </c>
    </row>
    <row r="9" spans="2:8" ht="14.25" customHeight="1" x14ac:dyDescent="0.2">
      <c r="B9" s="65"/>
      <c r="C9" s="64"/>
      <c r="D9" s="69"/>
      <c r="E9" s="70"/>
      <c r="F9" s="71"/>
      <c r="G9" s="73"/>
    </row>
    <row r="10" spans="2:8" ht="20.25" x14ac:dyDescent="0.2">
      <c r="B10" s="65"/>
      <c r="C10" s="64"/>
      <c r="D10" s="74" t="s">
        <v>44</v>
      </c>
      <c r="E10" s="75"/>
      <c r="F10" s="76"/>
      <c r="G10" s="19"/>
    </row>
    <row r="11" spans="2:8" ht="21" thickBot="1" x14ac:dyDescent="0.25">
      <c r="B11" s="65"/>
      <c r="C11" s="64"/>
      <c r="D11" s="80" t="s">
        <v>45</v>
      </c>
      <c r="E11" s="81"/>
      <c r="F11" s="82"/>
      <c r="G11" s="20"/>
    </row>
    <row r="12" spans="2:8" ht="21" thickBot="1" x14ac:dyDescent="0.25">
      <c r="B12" s="21"/>
      <c r="C12" s="22"/>
      <c r="D12" s="23"/>
      <c r="E12" s="23"/>
      <c r="F12" s="23"/>
      <c r="G12" s="24"/>
    </row>
    <row r="13" spans="2:8" ht="16.5" thickBot="1" x14ac:dyDescent="0.3">
      <c r="B13" s="83" t="s">
        <v>17</v>
      </c>
      <c r="C13" s="84"/>
      <c r="D13" s="84"/>
      <c r="E13" s="84"/>
      <c r="F13" s="84"/>
      <c r="G13" s="85"/>
    </row>
    <row r="14" spans="2:8" ht="57" thickBot="1" x14ac:dyDescent="0.25">
      <c r="B14" s="2" t="s">
        <v>0</v>
      </c>
      <c r="C14" s="3" t="s">
        <v>1</v>
      </c>
      <c r="D14" s="3" t="s">
        <v>2</v>
      </c>
      <c r="E14" s="3" t="s">
        <v>3</v>
      </c>
      <c r="F14" s="3" t="s">
        <v>4</v>
      </c>
      <c r="G14" s="4" t="s">
        <v>5</v>
      </c>
    </row>
    <row r="15" spans="2:8" ht="75" x14ac:dyDescent="0.2">
      <c r="B15" s="59">
        <v>4</v>
      </c>
      <c r="C15" s="60" t="s">
        <v>26</v>
      </c>
      <c r="D15" s="61" t="s">
        <v>6</v>
      </c>
      <c r="E15" s="62">
        <v>500</v>
      </c>
      <c r="F15" s="62">
        <v>50</v>
      </c>
      <c r="G15" s="63">
        <f>F15*E15</f>
        <v>25000</v>
      </c>
    </row>
    <row r="16" spans="2:8" ht="60" x14ac:dyDescent="0.2">
      <c r="B16" s="10">
        <v>5</v>
      </c>
      <c r="C16" s="11" t="s">
        <v>27</v>
      </c>
      <c r="D16" s="7" t="s">
        <v>6</v>
      </c>
      <c r="E16" s="13">
        <v>100</v>
      </c>
      <c r="F16" s="13">
        <v>50</v>
      </c>
      <c r="G16" s="14">
        <f t="shared" ref="G16:G19" si="1">F16*E16</f>
        <v>5000</v>
      </c>
    </row>
    <row r="17" spans="2:9" ht="75" x14ac:dyDescent="0.2">
      <c r="B17" s="10">
        <v>6</v>
      </c>
      <c r="C17" s="11" t="s">
        <v>35</v>
      </c>
      <c r="D17" s="7" t="s">
        <v>6</v>
      </c>
      <c r="E17" s="13">
        <v>500</v>
      </c>
      <c r="F17" s="13">
        <v>250</v>
      </c>
      <c r="G17" s="14">
        <f t="shared" si="1"/>
        <v>125000</v>
      </c>
    </row>
    <row r="18" spans="2:9" ht="30" x14ac:dyDescent="0.2">
      <c r="B18" s="10">
        <v>7</v>
      </c>
      <c r="C18" s="11" t="s">
        <v>36</v>
      </c>
      <c r="D18" s="12" t="s">
        <v>37</v>
      </c>
      <c r="E18" s="13">
        <v>10000</v>
      </c>
      <c r="F18" s="13">
        <v>10</v>
      </c>
      <c r="G18" s="14">
        <f t="shared" si="1"/>
        <v>100000</v>
      </c>
    </row>
    <row r="19" spans="2:9" ht="30.75" thickBot="1" x14ac:dyDescent="0.25">
      <c r="B19" s="15">
        <v>8</v>
      </c>
      <c r="C19" s="54" t="s">
        <v>28</v>
      </c>
      <c r="D19" s="16" t="s">
        <v>37</v>
      </c>
      <c r="E19" s="17">
        <v>10</v>
      </c>
      <c r="F19" s="17">
        <v>500</v>
      </c>
      <c r="G19" s="18">
        <f t="shared" si="1"/>
        <v>5000</v>
      </c>
    </row>
    <row r="20" spans="2:9" ht="13.9" customHeight="1" x14ac:dyDescent="0.2">
      <c r="B20" s="64"/>
      <c r="C20" s="64"/>
      <c r="D20" s="86" t="s">
        <v>5</v>
      </c>
      <c r="E20" s="87"/>
      <c r="F20" s="88"/>
      <c r="G20" s="72">
        <f>SUM(G15:G19)</f>
        <v>260000</v>
      </c>
    </row>
    <row r="21" spans="2:9" ht="13.9" customHeight="1" x14ac:dyDescent="0.25">
      <c r="B21" s="65"/>
      <c r="C21" s="64"/>
      <c r="D21" s="69"/>
      <c r="E21" s="70"/>
      <c r="F21" s="71"/>
      <c r="G21" s="73"/>
      <c r="I21" s="51"/>
    </row>
    <row r="22" spans="2:9" ht="20.25" x14ac:dyDescent="0.25">
      <c r="B22" s="65"/>
      <c r="C22" s="64"/>
      <c r="D22" s="74" t="s">
        <v>44</v>
      </c>
      <c r="E22" s="75"/>
      <c r="F22" s="76"/>
      <c r="G22" s="19"/>
      <c r="I22" s="51"/>
    </row>
    <row r="23" spans="2:9" ht="21" thickBot="1" x14ac:dyDescent="0.3">
      <c r="B23" s="65"/>
      <c r="C23" s="64"/>
      <c r="D23" s="80" t="s">
        <v>45</v>
      </c>
      <c r="E23" s="81"/>
      <c r="F23" s="82"/>
      <c r="G23" s="20"/>
      <c r="I23" s="51"/>
    </row>
    <row r="24" spans="2:9" ht="27" thickBot="1" x14ac:dyDescent="0.3">
      <c r="B24" s="21"/>
      <c r="C24" s="22"/>
      <c r="D24" s="23"/>
      <c r="E24" s="23"/>
      <c r="F24" s="23"/>
      <c r="G24" s="25"/>
      <c r="I24" s="51"/>
    </row>
    <row r="25" spans="2:9" ht="16.5" thickBot="1" x14ac:dyDescent="0.3">
      <c r="B25" s="83" t="s">
        <v>18</v>
      </c>
      <c r="C25" s="84"/>
      <c r="D25" s="84"/>
      <c r="E25" s="84"/>
      <c r="F25" s="84"/>
      <c r="G25" s="85"/>
      <c r="I25" s="51"/>
    </row>
    <row r="26" spans="2:9" ht="57" thickBot="1" x14ac:dyDescent="0.3">
      <c r="B26" s="2" t="s">
        <v>0</v>
      </c>
      <c r="C26" s="3" t="s">
        <v>1</v>
      </c>
      <c r="D26" s="3" t="s">
        <v>2</v>
      </c>
      <c r="E26" s="3" t="s">
        <v>3</v>
      </c>
      <c r="F26" s="3" t="s">
        <v>4</v>
      </c>
      <c r="G26" s="4" t="s">
        <v>5</v>
      </c>
      <c r="I26" s="51"/>
    </row>
    <row r="27" spans="2:9" ht="47.25" x14ac:dyDescent="0.25">
      <c r="B27" s="5">
        <v>9</v>
      </c>
      <c r="C27" s="26" t="s">
        <v>22</v>
      </c>
      <c r="D27" s="7" t="s">
        <v>6</v>
      </c>
      <c r="E27" s="8">
        <v>100</v>
      </c>
      <c r="F27" s="8">
        <v>100</v>
      </c>
      <c r="G27" s="9">
        <f>F27*E27</f>
        <v>10000</v>
      </c>
      <c r="I27" s="51"/>
    </row>
    <row r="28" spans="2:9" ht="47.25" x14ac:dyDescent="0.25">
      <c r="B28" s="10">
        <v>10</v>
      </c>
      <c r="C28" s="27" t="s">
        <v>23</v>
      </c>
      <c r="D28" s="7" t="s">
        <v>6</v>
      </c>
      <c r="E28" s="13">
        <v>100</v>
      </c>
      <c r="F28" s="13">
        <v>480</v>
      </c>
      <c r="G28" s="14" t="s">
        <v>24</v>
      </c>
      <c r="I28" s="51"/>
    </row>
    <row r="29" spans="2:9" ht="110.25" x14ac:dyDescent="0.25">
      <c r="B29" s="10">
        <v>11</v>
      </c>
      <c r="C29" s="27" t="s">
        <v>25</v>
      </c>
      <c r="D29" s="7" t="s">
        <v>6</v>
      </c>
      <c r="E29" s="13">
        <v>50</v>
      </c>
      <c r="F29" s="13">
        <v>200</v>
      </c>
      <c r="G29" s="14">
        <f t="shared" ref="G29:G31" si="2">F29*E29</f>
        <v>10000</v>
      </c>
      <c r="I29" s="51"/>
    </row>
    <row r="30" spans="2:9" ht="18.75" x14ac:dyDescent="0.25">
      <c r="B30" s="10">
        <v>12</v>
      </c>
      <c r="C30" s="27" t="s">
        <v>29</v>
      </c>
      <c r="D30" s="12" t="s">
        <v>37</v>
      </c>
      <c r="E30" s="13">
        <v>300</v>
      </c>
      <c r="F30" s="13">
        <v>180</v>
      </c>
      <c r="G30" s="14">
        <f t="shared" si="2"/>
        <v>54000</v>
      </c>
      <c r="I30" s="51">
        <v>114000</v>
      </c>
    </row>
    <row r="31" spans="2:9" ht="19.5" thickBot="1" x14ac:dyDescent="0.3">
      <c r="B31" s="15">
        <v>13</v>
      </c>
      <c r="C31" s="28" t="s">
        <v>30</v>
      </c>
      <c r="D31" s="12" t="s">
        <v>37</v>
      </c>
      <c r="E31" s="17">
        <v>200</v>
      </c>
      <c r="F31" s="17">
        <v>200</v>
      </c>
      <c r="G31" s="18">
        <f t="shared" si="2"/>
        <v>40000</v>
      </c>
      <c r="I31" s="51"/>
    </row>
    <row r="32" spans="2:9" ht="14.25" customHeight="1" x14ac:dyDescent="0.25">
      <c r="B32" s="64"/>
      <c r="C32" s="64"/>
      <c r="D32" s="66" t="s">
        <v>5</v>
      </c>
      <c r="E32" s="67"/>
      <c r="F32" s="68"/>
      <c r="G32" s="72">
        <f>SUM(G27:G31)</f>
        <v>114000</v>
      </c>
      <c r="I32" s="51"/>
    </row>
    <row r="33" spans="2:9" ht="14.25" customHeight="1" x14ac:dyDescent="0.25">
      <c r="B33" s="65"/>
      <c r="C33" s="64"/>
      <c r="D33" s="69"/>
      <c r="E33" s="70"/>
      <c r="F33" s="71"/>
      <c r="G33" s="73"/>
      <c r="I33" s="51"/>
    </row>
    <row r="34" spans="2:9" ht="20.25" x14ac:dyDescent="0.25">
      <c r="B34" s="65"/>
      <c r="C34" s="64"/>
      <c r="D34" s="74" t="s">
        <v>44</v>
      </c>
      <c r="E34" s="75"/>
      <c r="F34" s="76"/>
      <c r="G34" s="19"/>
      <c r="I34" s="51">
        <f>SUM(I8:I33)</f>
        <v>114000</v>
      </c>
    </row>
    <row r="35" spans="2:9" ht="21" thickBot="1" x14ac:dyDescent="0.25">
      <c r="B35" s="65"/>
      <c r="C35" s="64"/>
      <c r="D35" s="80" t="s">
        <v>45</v>
      </c>
      <c r="E35" s="81"/>
      <c r="F35" s="82"/>
      <c r="G35" s="20"/>
    </row>
    <row r="36" spans="2:9" ht="20.25" x14ac:dyDescent="0.3">
      <c r="B36" s="21"/>
      <c r="C36" s="22"/>
      <c r="D36" s="23"/>
      <c r="E36" s="23"/>
      <c r="F36" s="23"/>
      <c r="G36" s="24"/>
      <c r="I36" s="52">
        <f>I34*1.17</f>
        <v>133380</v>
      </c>
    </row>
    <row r="37" spans="2:9" ht="27" thickBot="1" x14ac:dyDescent="0.25">
      <c r="B37" s="21"/>
      <c r="C37" s="22"/>
      <c r="D37" s="23"/>
      <c r="E37" s="23"/>
      <c r="F37" s="23"/>
      <c r="G37" s="29"/>
    </row>
    <row r="38" spans="2:9" ht="16.5" thickBot="1" x14ac:dyDescent="0.25">
      <c r="B38" s="91" t="s">
        <v>7</v>
      </c>
      <c r="C38" s="92"/>
      <c r="D38" s="92"/>
      <c r="E38" s="92"/>
      <c r="F38" s="92"/>
      <c r="G38" s="92"/>
      <c r="H38" s="93"/>
      <c r="I38" s="30"/>
    </row>
    <row r="39" spans="2:9" ht="78.75" x14ac:dyDescent="0.2">
      <c r="B39" s="31" t="s">
        <v>8</v>
      </c>
      <c r="C39" s="32" t="s">
        <v>9</v>
      </c>
      <c r="D39" s="33" t="s">
        <v>10</v>
      </c>
      <c r="E39" s="32" t="s">
        <v>34</v>
      </c>
      <c r="F39" s="94" t="s">
        <v>11</v>
      </c>
      <c r="G39" s="95"/>
      <c r="H39" s="34" t="s">
        <v>12</v>
      </c>
    </row>
    <row r="40" spans="2:9" ht="18.75" x14ac:dyDescent="0.2">
      <c r="B40" s="35" t="s">
        <v>31</v>
      </c>
      <c r="C40" s="36" t="s">
        <v>19</v>
      </c>
      <c r="D40" s="37">
        <v>60</v>
      </c>
      <c r="E40" s="38"/>
      <c r="F40" s="96"/>
      <c r="G40" s="97"/>
      <c r="H40" s="39"/>
    </row>
    <row r="41" spans="2:9" ht="18.75" x14ac:dyDescent="0.2">
      <c r="B41" s="35" t="s">
        <v>32</v>
      </c>
      <c r="C41" s="36" t="s">
        <v>17</v>
      </c>
      <c r="D41" s="37">
        <v>30</v>
      </c>
      <c r="E41" s="38"/>
      <c r="F41" s="96"/>
      <c r="G41" s="97"/>
      <c r="H41" s="39"/>
    </row>
    <row r="42" spans="2:9" ht="19.5" thickBot="1" x14ac:dyDescent="0.25">
      <c r="B42" s="35" t="s">
        <v>33</v>
      </c>
      <c r="C42" s="36" t="s">
        <v>18</v>
      </c>
      <c r="D42" s="40">
        <v>10</v>
      </c>
      <c r="E42" s="38"/>
      <c r="F42" s="96"/>
      <c r="G42" s="97"/>
      <c r="H42" s="39"/>
    </row>
    <row r="43" spans="2:9" ht="32.25" thickBot="1" x14ac:dyDescent="0.25">
      <c r="C43" s="41"/>
      <c r="D43" s="42"/>
      <c r="E43" s="43" t="s">
        <v>13</v>
      </c>
      <c r="F43" s="98"/>
      <c r="G43" s="99"/>
      <c r="H43" s="44"/>
    </row>
    <row r="44" spans="2:9" ht="18.75" x14ac:dyDescent="0.2">
      <c r="C44" s="45"/>
      <c r="D44" s="42"/>
      <c r="E44" s="46" t="s">
        <v>14</v>
      </c>
      <c r="F44" s="100"/>
      <c r="G44" s="101"/>
      <c r="H44" s="47"/>
    </row>
    <row r="45" spans="2:9" ht="48" thickBot="1" x14ac:dyDescent="0.3">
      <c r="C45" s="45"/>
      <c r="D45" s="48"/>
      <c r="E45" s="49" t="s">
        <v>15</v>
      </c>
      <c r="F45" s="89"/>
      <c r="G45" s="90"/>
      <c r="H45" s="50"/>
      <c r="I45" s="53">
        <f>F45*12*1.17</f>
        <v>0</v>
      </c>
    </row>
  </sheetData>
  <mergeCells count="32">
    <mergeCell ref="B34:C34"/>
    <mergeCell ref="D34:F34"/>
    <mergeCell ref="B35:C35"/>
    <mergeCell ref="D35:F35"/>
    <mergeCell ref="F45:G45"/>
    <mergeCell ref="B38:H38"/>
    <mergeCell ref="F39:G39"/>
    <mergeCell ref="F40:G40"/>
    <mergeCell ref="F41:G41"/>
    <mergeCell ref="F42:G42"/>
    <mergeCell ref="F43:G43"/>
    <mergeCell ref="F44:G44"/>
    <mergeCell ref="B3:H3"/>
    <mergeCell ref="B32:C33"/>
    <mergeCell ref="D32:F33"/>
    <mergeCell ref="G32:G33"/>
    <mergeCell ref="B11:C11"/>
    <mergeCell ref="D11:F11"/>
    <mergeCell ref="B13:G13"/>
    <mergeCell ref="B20:C21"/>
    <mergeCell ref="D20:F21"/>
    <mergeCell ref="G20:G21"/>
    <mergeCell ref="B22:C22"/>
    <mergeCell ref="D22:F22"/>
    <mergeCell ref="B23:C23"/>
    <mergeCell ref="D23:F23"/>
    <mergeCell ref="B25:G25"/>
    <mergeCell ref="B8:C9"/>
    <mergeCell ref="D8:F9"/>
    <mergeCell ref="G8:G9"/>
    <mergeCell ref="B10:C10"/>
    <mergeCell ref="D10:F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טופס הצעת המחיר - עדכני</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מחלקת תקשוב - רען הנדסה ואלקטרוניקה</dc:creator>
  <cp:lastModifiedBy>ענף מכרזים - עורך מכרז ומפרטן - אולגה יבטושנקו</cp:lastModifiedBy>
  <dcterms:created xsi:type="dcterms:W3CDTF">2021-04-10T19:17:02Z</dcterms:created>
  <dcterms:modified xsi:type="dcterms:W3CDTF">2022-02-20T13:07:21Z</dcterms:modified>
</cp:coreProperties>
</file>